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3FBBA543-AA59-4B80-9EA0-03EB5FF435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CONTRATADOS- MAY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I34" i="1"/>
  <c r="M34" i="1"/>
  <c r="K11" i="1"/>
  <c r="K33" i="1"/>
  <c r="N33" i="1" s="1"/>
  <c r="K15" i="1" l="1"/>
  <c r="N15" i="1" s="1"/>
  <c r="K32" i="1"/>
  <c r="N32" i="1" s="1"/>
  <c r="K31" i="1"/>
  <c r="N31" i="1" s="1"/>
  <c r="K30" i="1"/>
  <c r="N30" i="1" s="1"/>
  <c r="K29" i="1"/>
  <c r="N29" i="1" s="1"/>
  <c r="K28" i="1"/>
  <c r="N28" i="1" s="1"/>
  <c r="K27" i="1"/>
  <c r="N27" i="1" s="1"/>
  <c r="K26" i="1"/>
  <c r="N26" i="1" s="1"/>
  <c r="K25" i="1"/>
  <c r="N25" i="1" s="1"/>
  <c r="K24" i="1"/>
  <c r="N24" i="1" s="1"/>
  <c r="K23" i="1"/>
  <c r="N23" i="1" s="1"/>
  <c r="K22" i="1"/>
  <c r="N22" i="1" s="1"/>
  <c r="K21" i="1"/>
  <c r="N21" i="1" s="1"/>
  <c r="K20" i="1"/>
  <c r="N20" i="1" s="1"/>
  <c r="K19" i="1"/>
  <c r="N19" i="1" s="1"/>
  <c r="K18" i="1"/>
  <c r="N18" i="1" s="1"/>
  <c r="K17" i="1"/>
  <c r="N17" i="1" s="1"/>
  <c r="K16" i="1"/>
  <c r="N16" i="1" s="1"/>
  <c r="K14" i="1"/>
  <c r="N14" i="1" s="1"/>
  <c r="K13" i="1"/>
  <c r="N13" i="1" s="1"/>
  <c r="K12" i="1"/>
  <c r="N12" i="1" s="1"/>
  <c r="K34" i="1" l="1"/>
  <c r="N34" i="1"/>
</calcChain>
</file>

<file path=xl/sharedStrings.xml><?xml version="1.0" encoding="utf-8"?>
<sst xmlns="http://schemas.openxmlformats.org/spreadsheetml/2006/main" count="138" uniqueCount="97">
  <si>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</si>
  <si>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</si>
  <si>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</si>
  <si>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</si>
  <si>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</si>
  <si>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</si>
  <si>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</si>
  <si>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</si>
  <si>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</si>
  <si>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</si>
  <si>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</si>
  <si>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</si>
  <si>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</si>
  <si>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</si>
  <si>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Servicio Nacional de Salud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</si>
  <si>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</si>
  <si>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</si>
  <si>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</si>
  <si>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</si>
  <si>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</si>
  <si>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</si>
  <si>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YSABEL H DE LAS MERCEDES</t>
  </si>
  <si>
    <t>ALMANZAR REYNOSO</t>
  </si>
  <si>
    <t xml:space="preserve">CARLOS MANUEL </t>
  </si>
  <si>
    <t>BAUTISTA JIMENEZ</t>
  </si>
  <si>
    <t>MARIA</t>
  </si>
  <si>
    <t>NUÑEZ GUERRERO DE ARIAS</t>
  </si>
  <si>
    <t>EVARISTA</t>
  </si>
  <si>
    <t>MARTINEZ PERALTA</t>
  </si>
  <si>
    <t>RAFAEL DAVID</t>
  </si>
  <si>
    <t>NOLASCO</t>
  </si>
  <si>
    <t>MARINO ANTONIO</t>
  </si>
  <si>
    <t>ESTRELLA VALEYRON</t>
  </si>
  <si>
    <t>YOHAN</t>
  </si>
  <si>
    <t>HERNANDEZ DIAZ</t>
  </si>
  <si>
    <t>PABLO ERNESTO</t>
  </si>
  <si>
    <t>YUNES OGANDO</t>
  </si>
  <si>
    <t>ESPERANZA</t>
  </si>
  <si>
    <t>DOTEL TAVERAS</t>
  </si>
  <si>
    <t>DAGNE MARGARITA</t>
  </si>
  <si>
    <t>SANCHEZ MIESES</t>
  </si>
  <si>
    <t>GINETTE CAROLINA</t>
  </si>
  <si>
    <t>NATERA BASTARDO</t>
  </si>
  <si>
    <t>DISMAYRIN</t>
  </si>
  <si>
    <t>CONCEPCION PAULINO</t>
  </si>
  <si>
    <t>MEDICO EMERGENCIOLOGO</t>
  </si>
  <si>
    <t>MEDICO INTERNISTA</t>
  </si>
  <si>
    <t>ANESTESIOLOGIA</t>
  </si>
  <si>
    <t>CIRUGIA GENERAL / ESP.</t>
  </si>
  <si>
    <t>ENFERMERIA</t>
  </si>
  <si>
    <t>EMERGENCIA CLINICO-QUIRURGICA</t>
  </si>
  <si>
    <t>GINECOLOGIA-OBSTETRICIA</t>
  </si>
  <si>
    <t>MEDICINA INTERNA</t>
  </si>
  <si>
    <t>PEDIATRIA</t>
  </si>
  <si>
    <t>M</t>
  </si>
  <si>
    <t>F</t>
  </si>
  <si>
    <t xml:space="preserve">Plantilla de Reporte de Nómina contratados </t>
  </si>
  <si>
    <t>ONNES GLEYTON</t>
  </si>
  <si>
    <t>TAPIA RAMIREZ</t>
  </si>
  <si>
    <t xml:space="preserve">GREIVI </t>
  </si>
  <si>
    <t>CARRASCO REYES</t>
  </si>
  <si>
    <t>YOSELIN</t>
  </si>
  <si>
    <t>OTAÑO DE OLEO</t>
  </si>
  <si>
    <t xml:space="preserve">ARELIS </t>
  </si>
  <si>
    <t>BATISTA CONCEPCION</t>
  </si>
  <si>
    <t>FRANCISCO ALBERTO</t>
  </si>
  <si>
    <t>ABREU SICARD</t>
  </si>
  <si>
    <t xml:space="preserve">DHARIANA </t>
  </si>
  <si>
    <t>BASORA RODRIGUEZ</t>
  </si>
  <si>
    <t xml:space="preserve">BELGICA </t>
  </si>
  <si>
    <t>DE LA ROSA BERAS</t>
  </si>
  <si>
    <t xml:space="preserve">SUGEY ALTAGRACIA </t>
  </si>
  <si>
    <t>THEN  ALCANTARA DE ROSARIO</t>
  </si>
  <si>
    <t>LORENZO ERNESTO</t>
  </si>
  <si>
    <t xml:space="preserve">OTAÑO SANTIAGO </t>
  </si>
  <si>
    <t xml:space="preserve">RAFAEL </t>
  </si>
  <si>
    <t>ROMANO JIMENEZ</t>
  </si>
  <si>
    <t>MANTENIMIENTO</t>
  </si>
  <si>
    <t xml:space="preserve">PEDIATRIA </t>
  </si>
  <si>
    <t xml:space="preserve">JOSE LUIS </t>
  </si>
  <si>
    <t xml:space="preserve">NOVAS MEDRANO </t>
  </si>
  <si>
    <t>MEDICO CIRUJANO</t>
  </si>
  <si>
    <t>MEDICO PEDIATRA</t>
  </si>
  <si>
    <t>MEDICO ECOCARDIOGRAFISTA</t>
  </si>
  <si>
    <t>MEDICO CARDIOVASCULAR</t>
  </si>
  <si>
    <t xml:space="preserve">ENFERMERA  DE ATENCION DIRECTA </t>
  </si>
  <si>
    <t>MEDICO INFECTOLOG@</t>
  </si>
  <si>
    <t>MEDICO ANESTESIOLOGO</t>
  </si>
  <si>
    <t>MEDICO NEUROCIRUJANO</t>
  </si>
  <si>
    <t xml:space="preserve">MEDICO NEONATOLOG@ </t>
  </si>
  <si>
    <t>AYUDANTE DE MANTENIMIENTO</t>
  </si>
  <si>
    <t>MEDICO GENERAL</t>
  </si>
  <si>
    <t>MEDICO GINECO-OBSTETRA</t>
  </si>
  <si>
    <t xml:space="preserve">MEDICO PERINATOLOG@ </t>
  </si>
  <si>
    <t>MEDICO GASTROENTEROLOGO</t>
  </si>
  <si>
    <t>MEDICO INTENSIVISTA</t>
  </si>
  <si>
    <t xml:space="preserve">MAYO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</si>
</sst>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/>
    <xf numFmtId="0" fontId="0" fillId="3" borderId="0" xfId="0" applyFill="1"/>
    <xf numFmtId="4" fontId="1" fillId="0" borderId="1" xfId="0" applyNumberFormat="1" applyFont="1" applyBorder="1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1095375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4</xdr:col>
      <xdr:colOff>476250</xdr:colOff>
      <xdr:row>66</xdr:row>
      <xdr:rowOff>85069</xdr:rowOff>
    </xdr:to>
    <xdr:pic>
      <xdr:nvPicPr>
        <xdr:cNvPr id="3" name="Imagen 2" descr="Texto, Carta&#10;&#10;El contenido generado por IA puede ser incorrecto.">
          <a:extLst>
            <a:ext uri="{FF2B5EF4-FFF2-40B4-BE49-F238E27FC236}">
              <a16:creationId xmlns:a16="http://schemas.microsoft.com/office/drawing/2014/main" id="{F0E3F712-0E1E-DA43-FE6D-0F58393F0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896100"/>
          <a:ext cx="4629150" cy="59905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6"/>
  <sheetViews>
    <sheetView tabSelected="1" workbookViewId="0">
      <selection activeCell="G3" sqref="G3"/>
    </sheetView>
  </sheetViews>
  <sheetFormatPr baseColWidth="10" defaultRowHeight="15" x14ac:dyDescent="0.25"/>
  <cols>
    <col min="1" max="1" width="7.28515625" customWidth="1"/>
    <col min="2" max="2" width="26.140625" customWidth="1"/>
    <col min="3" max="3" width="26.28515625" customWidth="1"/>
    <col min="4" max="4" width="9.85546875" customWidth="1"/>
    <col min="5" max="5" width="28.28515625" customWidth="1"/>
    <col min="6" max="6" width="29.5703125" customWidth="1"/>
    <col min="7" max="7" width="13.7109375" customWidth="1"/>
    <col min="8" max="8" width="17.85546875" customWidth="1"/>
    <col min="9" max="9" width="14.140625" customWidth="1"/>
    <col min="10" max="10" width="15.28515625" customWidth="1"/>
    <col min="11" max="11" width="16.5703125" customWidth="1"/>
    <col min="12" max="12" width="14.28515625" customWidth="1"/>
    <col min="13" max="13" width="12" customWidth="1"/>
    <col min="14" max="14" width="12.5703125" customWidth="1"/>
  </cols>
  <sheetData>
    <row r="2" spans="1:14" ht="18.75" x14ac:dyDescent="0.3">
      <c r="C2" s="7" t="s">
        <v>14</v>
      </c>
    </row>
    <row r="3" spans="1:14" x14ac:dyDescent="0.25">
      <c r="C3" s="8" t="s">
        <v>56</v>
      </c>
      <c r="F3" s="2"/>
    </row>
    <row r="4" spans="1:14" x14ac:dyDescent="0.25">
      <c r="G4" s="2"/>
    </row>
    <row r="5" spans="1:14" x14ac:dyDescent="0.25">
      <c r="G5" s="2"/>
    </row>
    <row r="6" spans="1:14" x14ac:dyDescent="0.25">
      <c r="B6" s="9" t="s">
        <v>15</v>
      </c>
      <c r="C6" s="10" t="s">
        <v>19</v>
      </c>
      <c r="E6" s="9" t="s">
        <v>16</v>
      </c>
      <c r="F6" s="10" t="s">
        <v>20</v>
      </c>
    </row>
    <row r="7" spans="1:14" x14ac:dyDescent="0.25">
      <c r="B7" s="9" t="s">
        <v>17</v>
      </c>
      <c r="C7" s="12">
        <v>2025</v>
      </c>
      <c r="E7" s="9" t="s">
        <v>18</v>
      </c>
      <c r="F7" s="11" t="s">
        <v>96</v>
      </c>
    </row>
    <row r="9" spans="1:14" x14ac:dyDescent="0.25">
      <c r="F9" s="2"/>
    </row>
    <row r="10" spans="1:14" ht="30" x14ac:dyDescent="0.25">
      <c r="A10" s="1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4" t="s">
        <v>6</v>
      </c>
      <c r="H10" s="4" t="s">
        <v>7</v>
      </c>
      <c r="I10" s="5" t="s">
        <v>8</v>
      </c>
      <c r="J10" s="3" t="s">
        <v>9</v>
      </c>
      <c r="K10" s="3" t="s">
        <v>10</v>
      </c>
      <c r="L10" s="3" t="s">
        <v>11</v>
      </c>
      <c r="M10" s="3" t="s">
        <v>12</v>
      </c>
      <c r="N10" s="6" t="s">
        <v>13</v>
      </c>
    </row>
    <row r="11" spans="1:14" s="18" customFormat="1" x14ac:dyDescent="0.25">
      <c r="A11" s="13">
        <v>1</v>
      </c>
      <c r="B11" s="21" t="s">
        <v>57</v>
      </c>
      <c r="C11" s="21" t="s">
        <v>58</v>
      </c>
      <c r="D11" s="15" t="s">
        <v>54</v>
      </c>
      <c r="E11" s="21" t="s">
        <v>82</v>
      </c>
      <c r="F11" s="14" t="s">
        <v>78</v>
      </c>
      <c r="G11" s="22">
        <v>41699</v>
      </c>
      <c r="H11" s="16"/>
      <c r="I11" s="23">
        <v>76628.89</v>
      </c>
      <c r="J11" s="17">
        <v>0</v>
      </c>
      <c r="K11" s="17">
        <f>I11*10%</f>
        <v>7662.8890000000001</v>
      </c>
      <c r="L11" s="17">
        <v>0</v>
      </c>
      <c r="M11" s="21">
        <v>0</v>
      </c>
      <c r="N11" s="17">
        <f>I11-K11-M11</f>
        <v>68966.001000000004</v>
      </c>
    </row>
    <row r="12" spans="1:14" s="18" customFormat="1" x14ac:dyDescent="0.25">
      <c r="A12" s="13">
        <v>2</v>
      </c>
      <c r="B12" s="21" t="s">
        <v>61</v>
      </c>
      <c r="C12" s="21" t="s">
        <v>62</v>
      </c>
      <c r="D12" s="15" t="s">
        <v>55</v>
      </c>
      <c r="E12" s="21" t="s">
        <v>83</v>
      </c>
      <c r="F12" s="14" t="s">
        <v>47</v>
      </c>
      <c r="G12" s="22">
        <v>41757</v>
      </c>
      <c r="H12" s="16"/>
      <c r="I12" s="23">
        <v>76628.89</v>
      </c>
      <c r="J12" s="17">
        <v>0</v>
      </c>
      <c r="K12" s="17">
        <f t="shared" ref="K12:K24" si="0">I12*10%</f>
        <v>7662.8890000000001</v>
      </c>
      <c r="L12" s="17">
        <v>0</v>
      </c>
      <c r="M12" s="21">
        <v>0</v>
      </c>
      <c r="N12" s="17">
        <f t="shared" ref="N12:N24" si="1">I12-K12-M12</f>
        <v>68966.001000000004</v>
      </c>
    </row>
    <row r="13" spans="1:14" s="18" customFormat="1" x14ac:dyDescent="0.25">
      <c r="A13" s="13">
        <v>3</v>
      </c>
      <c r="B13" s="21" t="s">
        <v>35</v>
      </c>
      <c r="C13" s="21" t="s">
        <v>36</v>
      </c>
      <c r="D13" s="15" t="s">
        <v>54</v>
      </c>
      <c r="E13" s="21" t="s">
        <v>46</v>
      </c>
      <c r="F13" s="14" t="s">
        <v>52</v>
      </c>
      <c r="G13" s="22">
        <v>42093</v>
      </c>
      <c r="H13" s="16"/>
      <c r="I13" s="23">
        <v>76628.89</v>
      </c>
      <c r="J13" s="17">
        <v>0</v>
      </c>
      <c r="K13" s="17">
        <f t="shared" si="0"/>
        <v>7662.8890000000001</v>
      </c>
      <c r="L13" s="17">
        <v>0</v>
      </c>
      <c r="M13" s="21">
        <v>0</v>
      </c>
      <c r="N13" s="17">
        <f t="shared" si="1"/>
        <v>68966.001000000004</v>
      </c>
    </row>
    <row r="14" spans="1:14" s="18" customFormat="1" x14ac:dyDescent="0.25">
      <c r="A14" s="13">
        <v>4</v>
      </c>
      <c r="B14" s="21" t="s">
        <v>59</v>
      </c>
      <c r="C14" s="21" t="s">
        <v>60</v>
      </c>
      <c r="D14" s="15" t="s">
        <v>54</v>
      </c>
      <c r="E14" s="21" t="s">
        <v>84</v>
      </c>
      <c r="F14" s="14" t="s">
        <v>48</v>
      </c>
      <c r="G14" s="22">
        <v>42457</v>
      </c>
      <c r="H14" s="16"/>
      <c r="I14" s="23">
        <v>76628.89</v>
      </c>
      <c r="J14" s="17">
        <v>0</v>
      </c>
      <c r="K14" s="17">
        <f t="shared" si="0"/>
        <v>7662.8890000000001</v>
      </c>
      <c r="L14" s="17">
        <v>0</v>
      </c>
      <c r="M14" s="21">
        <v>0</v>
      </c>
      <c r="N14" s="17">
        <f t="shared" si="1"/>
        <v>68966.001000000004</v>
      </c>
    </row>
    <row r="15" spans="1:14" s="18" customFormat="1" x14ac:dyDescent="0.25">
      <c r="A15" s="13">
        <v>5</v>
      </c>
      <c r="B15" s="21" t="s">
        <v>25</v>
      </c>
      <c r="C15" s="21" t="s">
        <v>26</v>
      </c>
      <c r="D15" s="15" t="s">
        <v>55</v>
      </c>
      <c r="E15" s="21" t="s">
        <v>85</v>
      </c>
      <c r="F15" s="14" t="s">
        <v>49</v>
      </c>
      <c r="G15" s="22">
        <v>41813</v>
      </c>
      <c r="H15" s="16"/>
      <c r="I15" s="23">
        <v>43984.99</v>
      </c>
      <c r="J15" s="17">
        <v>0</v>
      </c>
      <c r="K15" s="17">
        <f t="shared" si="0"/>
        <v>4398.4989999999998</v>
      </c>
      <c r="L15" s="17">
        <v>0</v>
      </c>
      <c r="M15" s="23">
        <v>12670.38</v>
      </c>
      <c r="N15" s="17">
        <f>I15-K15-M15</f>
        <v>26916.110999999997</v>
      </c>
    </row>
    <row r="16" spans="1:14" s="18" customFormat="1" x14ac:dyDescent="0.25">
      <c r="A16" s="13">
        <v>6</v>
      </c>
      <c r="B16" s="21" t="s">
        <v>27</v>
      </c>
      <c r="C16" s="21" t="s">
        <v>28</v>
      </c>
      <c r="D16" s="15" t="s">
        <v>55</v>
      </c>
      <c r="E16" s="21" t="s">
        <v>85</v>
      </c>
      <c r="F16" s="14" t="s">
        <v>49</v>
      </c>
      <c r="G16" s="22">
        <v>41642</v>
      </c>
      <c r="H16" s="16"/>
      <c r="I16" s="23">
        <v>43984.99</v>
      </c>
      <c r="J16" s="17">
        <v>0</v>
      </c>
      <c r="K16" s="17">
        <f t="shared" si="0"/>
        <v>4398.4989999999998</v>
      </c>
      <c r="L16" s="17">
        <v>0</v>
      </c>
      <c r="M16" s="23">
        <v>12625.18</v>
      </c>
      <c r="N16" s="17">
        <f t="shared" ref="N16" si="2">I16-K16-M16</f>
        <v>26961.310999999994</v>
      </c>
    </row>
    <row r="17" spans="1:14" s="18" customFormat="1" ht="14.25" customHeight="1" x14ac:dyDescent="0.25">
      <c r="A17" s="13">
        <v>7</v>
      </c>
      <c r="B17" s="21" t="s">
        <v>63</v>
      </c>
      <c r="C17" s="21" t="s">
        <v>64</v>
      </c>
      <c r="D17" s="15" t="s">
        <v>55</v>
      </c>
      <c r="E17" s="21" t="s">
        <v>86</v>
      </c>
      <c r="F17" s="14" t="s">
        <v>52</v>
      </c>
      <c r="G17" s="22">
        <v>43070</v>
      </c>
      <c r="H17" s="16"/>
      <c r="I17" s="23">
        <v>76628.89</v>
      </c>
      <c r="J17" s="17">
        <v>0</v>
      </c>
      <c r="K17" s="17">
        <f t="shared" si="0"/>
        <v>7662.8890000000001</v>
      </c>
      <c r="L17" s="17">
        <v>0</v>
      </c>
      <c r="M17" s="21">
        <v>0</v>
      </c>
      <c r="N17" s="17">
        <f t="shared" si="1"/>
        <v>68966.001000000004</v>
      </c>
    </row>
    <row r="18" spans="1:14" s="18" customFormat="1" x14ac:dyDescent="0.25">
      <c r="A18" s="13">
        <v>8</v>
      </c>
      <c r="B18" s="21" t="s">
        <v>69</v>
      </c>
      <c r="C18" s="21" t="s">
        <v>70</v>
      </c>
      <c r="D18" s="15" t="s">
        <v>55</v>
      </c>
      <c r="E18" s="21" t="s">
        <v>82</v>
      </c>
      <c r="F18" s="14" t="s">
        <v>53</v>
      </c>
      <c r="G18" s="22">
        <v>43070</v>
      </c>
      <c r="H18" s="16"/>
      <c r="I18" s="23">
        <v>76628.23</v>
      </c>
      <c r="J18" s="17">
        <v>0</v>
      </c>
      <c r="K18" s="17">
        <f t="shared" si="0"/>
        <v>7662.8230000000003</v>
      </c>
      <c r="L18" s="17">
        <v>0</v>
      </c>
      <c r="M18" s="21">
        <v>0</v>
      </c>
      <c r="N18" s="17">
        <f t="shared" si="1"/>
        <v>68965.406999999992</v>
      </c>
    </row>
    <row r="19" spans="1:14" s="18" customFormat="1" x14ac:dyDescent="0.25">
      <c r="A19" s="13">
        <v>9</v>
      </c>
      <c r="B19" s="21" t="s">
        <v>21</v>
      </c>
      <c r="C19" s="21" t="s">
        <v>22</v>
      </c>
      <c r="D19" s="15" t="s">
        <v>55</v>
      </c>
      <c r="E19" s="21" t="s">
        <v>87</v>
      </c>
      <c r="F19" s="14" t="s">
        <v>52</v>
      </c>
      <c r="G19" s="22">
        <v>41640</v>
      </c>
      <c r="H19" s="16"/>
      <c r="I19" s="23">
        <v>76628.89</v>
      </c>
      <c r="J19" s="17">
        <v>0</v>
      </c>
      <c r="K19" s="17">
        <f t="shared" si="0"/>
        <v>7662.8890000000001</v>
      </c>
      <c r="L19" s="17">
        <v>0</v>
      </c>
      <c r="M19" s="23">
        <v>34068.699999999997</v>
      </c>
      <c r="N19" s="17">
        <f t="shared" si="1"/>
        <v>34897.301000000007</v>
      </c>
    </row>
    <row r="20" spans="1:14" s="18" customFormat="1" x14ac:dyDescent="0.25">
      <c r="A20" s="13">
        <v>10</v>
      </c>
      <c r="B20" s="21" t="s">
        <v>23</v>
      </c>
      <c r="C20" s="21" t="s">
        <v>24</v>
      </c>
      <c r="D20" s="15" t="s">
        <v>54</v>
      </c>
      <c r="E20" s="21" t="s">
        <v>88</v>
      </c>
      <c r="F20" s="14" t="s">
        <v>48</v>
      </c>
      <c r="G20" s="22">
        <v>42887</v>
      </c>
      <c r="H20" s="16"/>
      <c r="I20" s="23">
        <v>76628.89</v>
      </c>
      <c r="J20" s="17">
        <v>0</v>
      </c>
      <c r="K20" s="17">
        <f t="shared" si="0"/>
        <v>7662.8890000000001</v>
      </c>
      <c r="L20" s="17">
        <v>0</v>
      </c>
      <c r="M20" s="23">
        <v>1500</v>
      </c>
      <c r="N20" s="17">
        <f t="shared" si="1"/>
        <v>67466.001000000004</v>
      </c>
    </row>
    <row r="21" spans="1:14" s="18" customFormat="1" x14ac:dyDescent="0.25">
      <c r="A21" s="13">
        <v>11</v>
      </c>
      <c r="B21" s="21" t="s">
        <v>39</v>
      </c>
      <c r="C21" s="21" t="s">
        <v>40</v>
      </c>
      <c r="D21" s="15" t="s">
        <v>55</v>
      </c>
      <c r="E21" s="21" t="s">
        <v>89</v>
      </c>
      <c r="F21" s="14" t="s">
        <v>53</v>
      </c>
      <c r="G21" s="22">
        <v>43344</v>
      </c>
      <c r="H21" s="16"/>
      <c r="I21" s="23">
        <v>71976.509999999995</v>
      </c>
      <c r="J21" s="17">
        <v>0</v>
      </c>
      <c r="K21" s="17">
        <f t="shared" si="0"/>
        <v>7197.6509999999998</v>
      </c>
      <c r="L21" s="17">
        <v>0</v>
      </c>
      <c r="M21" s="23">
        <v>6000</v>
      </c>
      <c r="N21" s="17">
        <f t="shared" si="1"/>
        <v>58778.858999999997</v>
      </c>
    </row>
    <row r="22" spans="1:14" s="18" customFormat="1" x14ac:dyDescent="0.25">
      <c r="A22" s="13">
        <v>12</v>
      </c>
      <c r="B22" s="21" t="s">
        <v>75</v>
      </c>
      <c r="C22" s="21" t="s">
        <v>76</v>
      </c>
      <c r="D22" s="15" t="s">
        <v>54</v>
      </c>
      <c r="E22" s="21" t="s">
        <v>90</v>
      </c>
      <c r="F22" s="14" t="s">
        <v>77</v>
      </c>
      <c r="G22" s="22">
        <v>43344</v>
      </c>
      <c r="H22" s="16"/>
      <c r="I22" s="23">
        <v>35000</v>
      </c>
      <c r="J22" s="17">
        <v>0</v>
      </c>
      <c r="K22" s="17">
        <f t="shared" si="0"/>
        <v>3500</v>
      </c>
      <c r="L22" s="17">
        <v>0</v>
      </c>
      <c r="M22" s="21">
        <v>0</v>
      </c>
      <c r="N22" s="17">
        <f t="shared" si="1"/>
        <v>31500</v>
      </c>
    </row>
    <row r="23" spans="1:14" s="18" customFormat="1" x14ac:dyDescent="0.25">
      <c r="A23" s="13">
        <v>13</v>
      </c>
      <c r="B23" s="21" t="s">
        <v>41</v>
      </c>
      <c r="C23" s="21" t="s">
        <v>42</v>
      </c>
      <c r="D23" s="15" t="s">
        <v>55</v>
      </c>
      <c r="E23" s="21" t="s">
        <v>82</v>
      </c>
      <c r="F23" s="14" t="s">
        <v>53</v>
      </c>
      <c r="G23" s="22">
        <v>43586</v>
      </c>
      <c r="H23" s="16"/>
      <c r="I23" s="23">
        <v>76628.23</v>
      </c>
      <c r="J23" s="17">
        <v>0</v>
      </c>
      <c r="K23" s="17">
        <f t="shared" si="0"/>
        <v>7662.8230000000003</v>
      </c>
      <c r="L23" s="17">
        <v>0</v>
      </c>
      <c r="M23" s="21">
        <v>500</v>
      </c>
      <c r="N23" s="17">
        <f t="shared" si="1"/>
        <v>68465.406999999992</v>
      </c>
    </row>
    <row r="24" spans="1:14" s="18" customFormat="1" x14ac:dyDescent="0.25">
      <c r="A24" s="13">
        <v>14</v>
      </c>
      <c r="B24" s="21" t="s">
        <v>43</v>
      </c>
      <c r="C24" s="21" t="s">
        <v>44</v>
      </c>
      <c r="D24" s="15" t="s">
        <v>55</v>
      </c>
      <c r="E24" s="21" t="s">
        <v>82</v>
      </c>
      <c r="F24" s="14" t="s">
        <v>53</v>
      </c>
      <c r="G24" s="22">
        <v>43283</v>
      </c>
      <c r="H24" s="16"/>
      <c r="I24" s="23">
        <v>76628.89</v>
      </c>
      <c r="J24" s="17">
        <v>0</v>
      </c>
      <c r="K24" s="17">
        <f t="shared" si="0"/>
        <v>7662.8890000000001</v>
      </c>
      <c r="L24" s="17">
        <v>0</v>
      </c>
      <c r="M24" s="21">
        <v>0</v>
      </c>
      <c r="N24" s="17">
        <f t="shared" si="1"/>
        <v>68966.001000000004</v>
      </c>
    </row>
    <row r="25" spans="1:14" s="18" customFormat="1" x14ac:dyDescent="0.25">
      <c r="A25" s="13">
        <v>15</v>
      </c>
      <c r="B25" s="21" t="s">
        <v>29</v>
      </c>
      <c r="C25" s="21" t="s">
        <v>30</v>
      </c>
      <c r="D25" s="15" t="s">
        <v>54</v>
      </c>
      <c r="E25" s="21" t="s">
        <v>91</v>
      </c>
      <c r="F25" s="14" t="s">
        <v>50</v>
      </c>
      <c r="G25" s="22">
        <v>43466</v>
      </c>
      <c r="H25" s="16"/>
      <c r="I25" s="23">
        <v>71520.27</v>
      </c>
      <c r="J25" s="17">
        <v>0</v>
      </c>
      <c r="K25" s="17">
        <f t="shared" ref="K25:K30" si="3">I25*10%</f>
        <v>7152.027000000001</v>
      </c>
      <c r="L25" s="17">
        <v>0</v>
      </c>
      <c r="M25" s="23">
        <v>1365</v>
      </c>
      <c r="N25" s="17">
        <f t="shared" ref="N25:N30" si="4">I25-K25-M25</f>
        <v>63003.243000000002</v>
      </c>
    </row>
    <row r="26" spans="1:14" s="18" customFormat="1" x14ac:dyDescent="0.25">
      <c r="A26" s="13">
        <v>16</v>
      </c>
      <c r="B26" s="21" t="s">
        <v>33</v>
      </c>
      <c r="C26" s="21" t="s">
        <v>34</v>
      </c>
      <c r="D26" s="15" t="s">
        <v>54</v>
      </c>
      <c r="E26" s="21" t="s">
        <v>92</v>
      </c>
      <c r="F26" s="14" t="s">
        <v>51</v>
      </c>
      <c r="G26" s="22">
        <v>43466</v>
      </c>
      <c r="H26" s="16"/>
      <c r="I26" s="23">
        <v>76628.23</v>
      </c>
      <c r="J26" s="17">
        <v>0</v>
      </c>
      <c r="K26" s="17">
        <f t="shared" si="3"/>
        <v>7662.8230000000003</v>
      </c>
      <c r="L26" s="17">
        <v>0</v>
      </c>
      <c r="M26" s="21">
        <v>160</v>
      </c>
      <c r="N26" s="17">
        <f t="shared" si="4"/>
        <v>68805.406999999992</v>
      </c>
    </row>
    <row r="27" spans="1:14" s="18" customFormat="1" x14ac:dyDescent="0.25">
      <c r="A27" s="13">
        <v>17</v>
      </c>
      <c r="B27" s="21" t="s">
        <v>31</v>
      </c>
      <c r="C27" s="21" t="s">
        <v>32</v>
      </c>
      <c r="D27" s="15" t="s">
        <v>54</v>
      </c>
      <c r="E27" s="21" t="s">
        <v>45</v>
      </c>
      <c r="F27" s="14" t="s">
        <v>50</v>
      </c>
      <c r="G27" s="22">
        <v>43466</v>
      </c>
      <c r="H27" s="16"/>
      <c r="I27" s="23">
        <v>71520.27</v>
      </c>
      <c r="J27" s="17">
        <v>0</v>
      </c>
      <c r="K27" s="17">
        <f t="shared" si="3"/>
        <v>7152.027000000001</v>
      </c>
      <c r="L27" s="17">
        <v>0</v>
      </c>
      <c r="M27" s="21">
        <v>0</v>
      </c>
      <c r="N27" s="17">
        <f t="shared" si="4"/>
        <v>64368.243000000002</v>
      </c>
    </row>
    <row r="28" spans="1:14" s="18" customFormat="1" x14ac:dyDescent="0.25">
      <c r="A28" s="13">
        <v>18</v>
      </c>
      <c r="B28" s="21" t="s">
        <v>71</v>
      </c>
      <c r="C28" s="21" t="s">
        <v>72</v>
      </c>
      <c r="D28" s="15" t="s">
        <v>55</v>
      </c>
      <c r="E28" s="21" t="s">
        <v>93</v>
      </c>
      <c r="F28" s="14" t="s">
        <v>53</v>
      </c>
      <c r="G28" s="22">
        <v>43556</v>
      </c>
      <c r="H28" s="16"/>
      <c r="I28" s="23">
        <v>76628.23</v>
      </c>
      <c r="J28" s="17">
        <v>0</v>
      </c>
      <c r="K28" s="17">
        <f t="shared" si="3"/>
        <v>7662.8230000000003</v>
      </c>
      <c r="L28" s="17">
        <v>0</v>
      </c>
      <c r="M28" s="21">
        <v>0</v>
      </c>
      <c r="N28" s="17">
        <f t="shared" si="4"/>
        <v>68965.406999999992</v>
      </c>
    </row>
    <row r="29" spans="1:14" s="18" customFormat="1" x14ac:dyDescent="0.25">
      <c r="A29" s="13">
        <v>19</v>
      </c>
      <c r="B29" s="21" t="s">
        <v>65</v>
      </c>
      <c r="C29" s="21" t="s">
        <v>66</v>
      </c>
      <c r="D29" s="15" t="s">
        <v>54</v>
      </c>
      <c r="E29" s="21" t="s">
        <v>94</v>
      </c>
      <c r="F29" s="14" t="s">
        <v>52</v>
      </c>
      <c r="G29" s="22">
        <v>43709</v>
      </c>
      <c r="H29" s="16"/>
      <c r="I29" s="23">
        <v>76628.89</v>
      </c>
      <c r="J29" s="17">
        <v>0</v>
      </c>
      <c r="K29" s="17">
        <f t="shared" si="3"/>
        <v>7662.8890000000001</v>
      </c>
      <c r="L29" s="17">
        <v>0</v>
      </c>
      <c r="M29" s="21">
        <v>0</v>
      </c>
      <c r="N29" s="17">
        <f t="shared" si="4"/>
        <v>68966.001000000004</v>
      </c>
    </row>
    <row r="30" spans="1:14" s="18" customFormat="1" x14ac:dyDescent="0.25">
      <c r="A30" s="13">
        <v>20</v>
      </c>
      <c r="B30" s="21" t="s">
        <v>37</v>
      </c>
      <c r="C30" s="21" t="s">
        <v>38</v>
      </c>
      <c r="D30" s="15" t="s">
        <v>55</v>
      </c>
      <c r="E30" s="21" t="s">
        <v>95</v>
      </c>
      <c r="F30" s="14" t="s">
        <v>52</v>
      </c>
      <c r="G30" s="22">
        <v>43586</v>
      </c>
      <c r="H30" s="16"/>
      <c r="I30" s="23">
        <v>76628.89</v>
      </c>
      <c r="J30" s="17">
        <v>0</v>
      </c>
      <c r="K30" s="17">
        <f t="shared" si="3"/>
        <v>7662.8890000000001</v>
      </c>
      <c r="L30" s="17">
        <v>0</v>
      </c>
      <c r="M30" s="23">
        <v>10000</v>
      </c>
      <c r="N30" s="17">
        <f t="shared" si="4"/>
        <v>58966.001000000004</v>
      </c>
    </row>
    <row r="31" spans="1:14" x14ac:dyDescent="0.25">
      <c r="A31" s="13">
        <v>21</v>
      </c>
      <c r="B31" s="21" t="s">
        <v>73</v>
      </c>
      <c r="C31" s="21" t="s">
        <v>74</v>
      </c>
      <c r="D31" s="15" t="s">
        <v>54</v>
      </c>
      <c r="E31" s="21" t="s">
        <v>82</v>
      </c>
      <c r="F31" s="14" t="s">
        <v>53</v>
      </c>
      <c r="G31" s="22">
        <v>43466</v>
      </c>
      <c r="H31" s="16"/>
      <c r="I31" s="23">
        <v>71976.509999999995</v>
      </c>
      <c r="J31" s="17">
        <v>0</v>
      </c>
      <c r="K31" s="17">
        <f>I31*10%</f>
        <v>7197.6509999999998</v>
      </c>
      <c r="L31" s="17">
        <v>0</v>
      </c>
      <c r="M31" s="21">
        <v>0</v>
      </c>
      <c r="N31" s="17">
        <f>I31-K31-M31</f>
        <v>64778.858999999997</v>
      </c>
    </row>
    <row r="32" spans="1:14" s="18" customFormat="1" x14ac:dyDescent="0.25">
      <c r="A32" s="13">
        <v>22</v>
      </c>
      <c r="B32" s="21" t="s">
        <v>67</v>
      </c>
      <c r="C32" s="21" t="s">
        <v>68</v>
      </c>
      <c r="D32" s="15" t="s">
        <v>55</v>
      </c>
      <c r="E32" s="21" t="s">
        <v>46</v>
      </c>
      <c r="F32" s="14" t="s">
        <v>52</v>
      </c>
      <c r="G32" s="22">
        <v>44409</v>
      </c>
      <c r="H32" s="16"/>
      <c r="I32" s="23">
        <v>76628.23</v>
      </c>
      <c r="J32" s="17">
        <v>0</v>
      </c>
      <c r="K32" s="17">
        <f>I32*10%</f>
        <v>7662.8230000000003</v>
      </c>
      <c r="L32" s="17">
        <v>0</v>
      </c>
      <c r="M32" s="21">
        <v>0</v>
      </c>
      <c r="N32" s="17">
        <f>I32-K32-M32</f>
        <v>68965.406999999992</v>
      </c>
    </row>
    <row r="33" spans="1:14" s="18" customFormat="1" x14ac:dyDescent="0.25">
      <c r="A33" s="13">
        <v>23</v>
      </c>
      <c r="B33" s="21" t="s">
        <v>79</v>
      </c>
      <c r="C33" s="21" t="s">
        <v>80</v>
      </c>
      <c r="D33" s="15" t="s">
        <v>54</v>
      </c>
      <c r="E33" s="21" t="s">
        <v>81</v>
      </c>
      <c r="F33" s="14" t="s">
        <v>48</v>
      </c>
      <c r="G33" s="22">
        <v>45689</v>
      </c>
      <c r="H33" s="16"/>
      <c r="I33" s="23">
        <v>76628.89</v>
      </c>
      <c r="J33" s="17">
        <v>0</v>
      </c>
      <c r="K33" s="17">
        <f>I33*10%</f>
        <v>7662.8890000000001</v>
      </c>
      <c r="L33" s="17">
        <v>0</v>
      </c>
      <c r="M33" s="21">
        <v>0</v>
      </c>
      <c r="N33" s="17">
        <f>I33-K33-M33</f>
        <v>68966.001000000004</v>
      </c>
    </row>
    <row r="34" spans="1:14" x14ac:dyDescent="0.25">
      <c r="A34" s="20"/>
      <c r="B34" s="21"/>
      <c r="C34" s="21"/>
      <c r="D34" s="21"/>
      <c r="E34" s="21"/>
      <c r="F34" s="21"/>
      <c r="G34" s="21"/>
      <c r="H34" s="20"/>
      <c r="I34" s="19">
        <f>SUM(I11:I33)</f>
        <v>1636022.4799999997</v>
      </c>
      <c r="J34" s="20"/>
      <c r="K34" s="19">
        <f>SUM(K11:K33)</f>
        <v>163602.24800000002</v>
      </c>
      <c r="L34" s="20"/>
      <c r="M34" s="19">
        <f>SUM(M11:M33)</f>
        <v>78889.259999999995</v>
      </c>
      <c r="N34" s="19">
        <f>SUM(N11:N33)</f>
        <v>1393530.9719999998</v>
      </c>
    </row>
    <row r="46" spans="1:14" x14ac:dyDescent="0.25">
      <c r="F46" s="24"/>
    </row>
  </sheetData>
  <sheetProtection algorithmName="SHA-512" hashValue="E2vg7pvPQ5B+1Qb2QrfPiLu0fNXgu2xsEfFQwFngk+ENtS1kn5LrvLYLLH2cc9xh5DN/O9+Ib+WpHVSwdoPq6g==" saltValue="PV2LnnzOtzzCPmQcAH51Gw==" spinCount="100000" sheet="1" objects="1" scenarios="1"/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CONTRATADOS- 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2025-06-03T14:37:18Z</cp:lastPrinted>
  <dcterms:created xsi:type="dcterms:W3CDTF">2022-02-21T13:04:06Z</dcterms:created>
  <dcterms:modified xsi:type="dcterms:W3CDTF">2025-06-03T14:37:45Z</dcterms:modified>
</cp:coreProperties>
</file>